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arketing\Templates\"/>
    </mc:Choice>
  </mc:AlternateContent>
  <xr:revisionPtr revIDLastSave="0" documentId="8_{BDD975DB-3166-4BAD-A6C4-FED81870F795}" xr6:coauthVersionLast="44" xr6:coauthVersionMax="44" xr10:uidLastSave="{00000000-0000-0000-0000-000000000000}"/>
  <bookViews>
    <workbookView xWindow="-98" yWindow="-98" windowWidth="20715" windowHeight="13276" xr2:uid="{D55314AE-9955-474C-B5A4-79718E362947}"/>
  </bookViews>
  <sheets>
    <sheet name="Sample Sources &amp; Uses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  <c r="E17" i="1"/>
  <c r="E15" i="1"/>
  <c r="D14" i="1"/>
  <c r="B11" i="1"/>
  <c r="E14" i="1" l="1"/>
  <c r="D20" i="1"/>
  <c r="C3" i="1" l="1"/>
  <c r="B16" i="1"/>
  <c r="E16" i="1"/>
  <c r="B18" i="1"/>
  <c r="E18" i="1"/>
  <c r="B19" i="1"/>
  <c r="E19" i="1"/>
  <c r="B20" i="1"/>
  <c r="E20" i="1"/>
  <c r="B21" i="1"/>
  <c r="C21" i="1"/>
  <c r="D21" i="1"/>
  <c r="E21" i="1"/>
</calcChain>
</file>

<file path=xl/sharedStrings.xml><?xml version="1.0" encoding="utf-8"?>
<sst xmlns="http://schemas.openxmlformats.org/spreadsheetml/2006/main" count="24" uniqueCount="24">
  <si>
    <t>Rate</t>
  </si>
  <si>
    <t>As-Stabilized</t>
  </si>
  <si>
    <t>LTV</t>
  </si>
  <si>
    <t>USES</t>
  </si>
  <si>
    <t>------ORIGINAL SOURCES------------</t>
  </si>
  <si>
    <t>Brookview</t>
  </si>
  <si>
    <t>(Total Cost)</t>
  </si>
  <si>
    <t>New Loan</t>
  </si>
  <si>
    <t>Sources &amp; Uses To Date</t>
  </si>
  <si>
    <t xml:space="preserve">    Purchase Price  </t>
  </si>
  <si>
    <t xml:space="preserve">    Additional Costs/Improvements to Date</t>
  </si>
  <si>
    <t xml:space="preserve">        Total Sources &amp; Uses to Date</t>
  </si>
  <si>
    <t xml:space="preserve">   Payoff Existing Lender</t>
  </si>
  <si>
    <t xml:space="preserve">   Interest Reserve</t>
  </si>
  <si>
    <t xml:space="preserve">   Estimated Closing Costs</t>
  </si>
  <si>
    <t xml:space="preserve">   Lender Origination Fee</t>
  </si>
  <si>
    <t xml:space="preserve">   Broker Fee</t>
  </si>
  <si>
    <t xml:space="preserve">      Total Sources &amp; Uses of Refinance</t>
  </si>
  <si>
    <t>LTC</t>
  </si>
  <si>
    <t>Sponsor Equity</t>
  </si>
  <si>
    <t>Debt</t>
  </si>
  <si>
    <t xml:space="preserve">   Additional Improvement Reserve</t>
  </si>
  <si>
    <t>Points</t>
  </si>
  <si>
    <t>Sources &amp; Uses of New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</si>
</sst>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name val="Times New Roman"/>
      <family val="1"/>
    </font>
    <font>
      <b/>
      <sz val="10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3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/>
    <xf numFmtId="9" fontId="3" fillId="0" borderId="0" xfId="3" applyFont="1"/>
    <xf numFmtId="0" fontId="3" fillId="0" borderId="0" xfId="0" applyFont="1"/>
    <xf numFmtId="39" fontId="3" fillId="2" borderId="1" xfId="0" applyNumberFormat="1" applyFont="1" applyFill="1" applyBorder="1" applyAlignment="1">
      <alignment horizontal="center"/>
    </xf>
    <xf numFmtId="14" fontId="3" fillId="2" borderId="2" xfId="0" quotePrefix="1" applyNumberFormat="1" applyFont="1" applyFill="1" applyBorder="1"/>
    <xf numFmtId="14" fontId="3" fillId="2" borderId="3" xfId="0" quotePrefix="1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4" fillId="4" borderId="0" xfId="0" applyFont="1" applyFill="1"/>
    <xf numFmtId="165" fontId="4" fillId="4" borderId="11" xfId="0" applyNumberFormat="1" applyFont="1" applyFill="1" applyBorder="1"/>
    <xf numFmtId="6" fontId="4" fillId="4" borderId="0" xfId="0" applyNumberFormat="1" applyFont="1" applyFill="1"/>
    <xf numFmtId="6" fontId="4" fillId="4" borderId="10" xfId="0" applyNumberFormat="1" applyFont="1" applyFill="1" applyBorder="1"/>
    <xf numFmtId="165" fontId="4" fillId="4" borderId="12" xfId="1" applyNumberFormat="1" applyFont="1" applyFill="1" applyBorder="1"/>
    <xf numFmtId="165" fontId="4" fillId="4" borderId="13" xfId="1" applyNumberFormat="1" applyFont="1" applyFill="1" applyBorder="1"/>
    <xf numFmtId="165" fontId="4" fillId="4" borderId="14" xfId="1" applyNumberFormat="1" applyFont="1" applyFill="1" applyBorder="1"/>
    <xf numFmtId="0" fontId="5" fillId="4" borderId="0" xfId="0" applyFont="1" applyFill="1"/>
    <xf numFmtId="0" fontId="2" fillId="0" borderId="11" xfId="0" applyFont="1" applyBorder="1"/>
    <xf numFmtId="9" fontId="2" fillId="0" borderId="0" xfId="3" applyFont="1"/>
    <xf numFmtId="0" fontId="3" fillId="0" borderId="11" xfId="0" applyFont="1" applyBorder="1" applyAlignment="1">
      <alignment horizontal="left"/>
    </xf>
    <xf numFmtId="0" fontId="4" fillId="2" borderId="0" xfId="0" applyFont="1" applyFill="1"/>
    <xf numFmtId="0" fontId="2" fillId="2" borderId="11" xfId="0" applyFont="1" applyFill="1" applyBorder="1"/>
    <xf numFmtId="0" fontId="2" fillId="2" borderId="0" xfId="0" applyFont="1" applyFill="1"/>
    <xf numFmtId="165" fontId="2" fillId="2" borderId="0" xfId="1" applyNumberFormat="1" applyFont="1" applyFill="1"/>
    <xf numFmtId="165" fontId="2" fillId="2" borderId="10" xfId="1" applyNumberFormat="1" applyFont="1" applyFill="1" applyBorder="1"/>
    <xf numFmtId="165" fontId="2" fillId="2" borderId="11" xfId="1" applyNumberFormat="1" applyFont="1" applyFill="1" applyBorder="1"/>
    <xf numFmtId="6" fontId="2" fillId="2" borderId="0" xfId="0" applyNumberFormat="1" applyFont="1" applyFill="1"/>
    <xf numFmtId="0" fontId="4" fillId="2" borderId="0" xfId="0" quotePrefix="1" applyFont="1" applyFill="1"/>
    <xf numFmtId="0" fontId="5" fillId="2" borderId="0" xfId="0" applyFont="1" applyFill="1"/>
    <xf numFmtId="166" fontId="3" fillId="2" borderId="2" xfId="2" applyNumberFormat="1" applyFont="1" applyFill="1" applyBorder="1"/>
    <xf numFmtId="166" fontId="3" fillId="2" borderId="15" xfId="2" applyNumberFormat="1" applyFont="1" applyFill="1" applyBorder="1"/>
    <xf numFmtId="166" fontId="3" fillId="2" borderId="3" xfId="2" applyNumberFormat="1" applyFont="1" applyFill="1" applyBorder="1"/>
    <xf numFmtId="9" fontId="3" fillId="0" borderId="0" xfId="3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E7A24-6042-4E1B-BDB8-13654D03ACC1}">
  <dimension ref="A1:E26"/>
  <sheetViews>
    <sheetView tabSelected="1" workbookViewId="0">
      <selection activeCell="H9" sqref="H9"/>
    </sheetView>
  </sheetViews>
  <sheetFormatPr defaultColWidth="8.86328125" defaultRowHeight="13.5" x14ac:dyDescent="0.4"/>
  <cols>
    <col min="1" max="1" width="35.59765625" style="1" customWidth="1"/>
    <col min="2" max="2" width="13.1328125" style="1" customWidth="1"/>
    <col min="3" max="3" width="14.1328125" style="1" customWidth="1"/>
    <col min="4" max="4" width="14" style="1" customWidth="1"/>
    <col min="5" max="5" width="12.3984375" style="1" customWidth="1"/>
    <col min="6" max="16384" width="8.86328125" style="1"/>
  </cols>
  <sheetData>
    <row r="1" spans="1:5" x14ac:dyDescent="0.4">
      <c r="A1" s="1" t="s">
        <v>0</v>
      </c>
      <c r="B1" s="2">
        <v>7.0000000000000007E-2</v>
      </c>
      <c r="D1" s="3"/>
    </row>
    <row r="2" spans="1:5" x14ac:dyDescent="0.4">
      <c r="A2" s="1" t="s">
        <v>22</v>
      </c>
      <c r="B2" s="2">
        <v>0.02</v>
      </c>
    </row>
    <row r="3" spans="1:5" x14ac:dyDescent="0.4">
      <c r="A3" s="1" t="s">
        <v>1</v>
      </c>
      <c r="B3" s="4">
        <v>9500000</v>
      </c>
      <c r="C3" s="5">
        <f ca="1">E20/B3</f>
        <v>0.64736842105263159</v>
      </c>
      <c r="D3" s="6" t="s">
        <v>2</v>
      </c>
    </row>
    <row r="4" spans="1:5" ht="13.9" thickBot="1" x14ac:dyDescent="0.45"/>
    <row r="5" spans="1:5" x14ac:dyDescent="0.4">
      <c r="B5" s="7" t="s">
        <v>3</v>
      </c>
      <c r="C5" s="8" t="s">
        <v>4</v>
      </c>
      <c r="D5" s="9"/>
      <c r="E5" s="10" t="s">
        <v>5</v>
      </c>
    </row>
    <row r="6" spans="1:5" ht="13.9" thickBot="1" x14ac:dyDescent="0.45">
      <c r="A6" s="11"/>
      <c r="B6" s="12" t="s">
        <v>6</v>
      </c>
      <c r="C6" s="13" t="s">
        <v>19</v>
      </c>
      <c r="D6" s="14" t="s">
        <v>20</v>
      </c>
      <c r="E6" s="15" t="s">
        <v>7</v>
      </c>
    </row>
    <row r="7" spans="1:5" x14ac:dyDescent="0.4">
      <c r="A7" s="16" t="s">
        <v>8</v>
      </c>
      <c r="B7" s="17"/>
      <c r="C7" s="18"/>
      <c r="E7" s="19"/>
    </row>
    <row r="8" spans="1:5" x14ac:dyDescent="0.4">
      <c r="A8" s="20" t="s">
        <v>9</v>
      </c>
      <c r="B8" s="21">
        <v>5000000</v>
      </c>
      <c r="C8" s="22"/>
      <c r="D8" s="22"/>
      <c r="E8" s="23"/>
    </row>
    <row r="9" spans="1:5" x14ac:dyDescent="0.4">
      <c r="A9" s="20" t="s">
        <v>10</v>
      </c>
      <c r="B9" s="21">
        <v>1000000</v>
      </c>
      <c r="C9" s="22"/>
      <c r="D9" s="22"/>
      <c r="E9" s="23"/>
    </row>
    <row r="10" spans="1:5" x14ac:dyDescent="0.4">
      <c r="A10" s="20"/>
      <c r="B10" s="24"/>
      <c r="C10" s="25"/>
      <c r="D10" s="25"/>
      <c r="E10" s="26"/>
    </row>
    <row r="11" spans="1:5" x14ac:dyDescent="0.4">
      <c r="A11" s="27" t="s">
        <v>11</v>
      </c>
      <c r="B11" s="21">
        <f>SUM(B8:B10)</f>
        <v>6000000</v>
      </c>
      <c r="C11" s="22">
        <v>2000000</v>
      </c>
      <c r="D11" s="22">
        <v>4000000</v>
      </c>
      <c r="E11" s="23"/>
    </row>
    <row r="12" spans="1:5" x14ac:dyDescent="0.4">
      <c r="B12" s="28"/>
      <c r="C12" s="29"/>
      <c r="D12" s="29"/>
      <c r="E12" s="19"/>
    </row>
    <row r="13" spans="1:5" x14ac:dyDescent="0.4">
      <c r="A13" s="16" t="s">
        <v>23</v>
      </c>
      <c r="B13" s="30"/>
      <c r="E13" s="19"/>
    </row>
    <row r="14" spans="1:5" x14ac:dyDescent="0.4">
      <c r="A14" s="31" t="s">
        <v>12</v>
      </c>
      <c r="B14" s="32"/>
      <c r="C14" s="33"/>
      <c r="D14" s="34">
        <f>-D11</f>
        <v>-4000000</v>
      </c>
      <c r="E14" s="35">
        <f>-D14</f>
        <v>4000000</v>
      </c>
    </row>
    <row r="15" spans="1:5" x14ac:dyDescent="0.4">
      <c r="A15" s="31" t="s">
        <v>21</v>
      </c>
      <c r="B15" s="36">
        <v>1500000</v>
      </c>
      <c r="C15" s="33"/>
      <c r="D15" s="37"/>
      <c r="E15" s="35">
        <f>B15-SUM(C15:C15)</f>
        <v>1500000</v>
      </c>
    </row>
    <row r="16" spans="1:5" x14ac:dyDescent="0.4">
      <c r="A16" s="31" t="s">
        <v>13</v>
      </c>
      <c r="B16" s="36">
        <f ca="1">E20*B1</f>
        <v>430500.00000000006</v>
      </c>
      <c r="C16" s="33"/>
      <c r="D16" s="37"/>
      <c r="E16" s="35">
        <f ca="1">B16</f>
        <v>430500.00000000006</v>
      </c>
    </row>
    <row r="17" spans="1:5" x14ac:dyDescent="0.4">
      <c r="A17" s="31" t="s">
        <v>14</v>
      </c>
      <c r="B17" s="36">
        <v>35000</v>
      </c>
      <c r="C17" s="33"/>
      <c r="D17" s="33"/>
      <c r="E17" s="35">
        <f>B17-SUM(C17:C17)</f>
        <v>35000</v>
      </c>
    </row>
    <row r="18" spans="1:5" x14ac:dyDescent="0.4">
      <c r="A18" s="31" t="s">
        <v>15</v>
      </c>
      <c r="B18" s="36">
        <f ca="1">B2*E20</f>
        <v>123000</v>
      </c>
      <c r="C18" s="33"/>
      <c r="D18" s="33"/>
      <c r="E18" s="35">
        <f ca="1">B18-SUM(C18:C18)</f>
        <v>123000</v>
      </c>
    </row>
    <row r="19" spans="1:5" x14ac:dyDescent="0.4">
      <c r="A19" s="38" t="s">
        <v>16</v>
      </c>
      <c r="B19" s="36">
        <f ca="1">0.01*E20</f>
        <v>61500</v>
      </c>
      <c r="C19" s="33"/>
      <c r="D19" s="33"/>
      <c r="E19" s="35">
        <f ca="1">B19-SUM(C19:C19)</f>
        <v>61500</v>
      </c>
    </row>
    <row r="20" spans="1:5" x14ac:dyDescent="0.4">
      <c r="A20" s="39" t="s">
        <v>17</v>
      </c>
      <c r="B20" s="40">
        <f ca="1">B11+SUM(B14:B19)</f>
        <v>8150000</v>
      </c>
      <c r="C20" s="41">
        <f>C11+SUM(C14:C19)</f>
        <v>2000000</v>
      </c>
      <c r="D20" s="41">
        <f>D11+SUM(D14:D19)</f>
        <v>0</v>
      </c>
      <c r="E20" s="42">
        <f ca="1">E11+SUM(E14:E19)</f>
        <v>6150000</v>
      </c>
    </row>
    <row r="21" spans="1:5" x14ac:dyDescent="0.4">
      <c r="B21" s="29">
        <f ca="1">B20/B20</f>
        <v>1</v>
      </c>
      <c r="C21" s="5">
        <f ca="1">+C20/B20</f>
        <v>0.24539877300613497</v>
      </c>
      <c r="D21" s="5">
        <f ca="1">D20/B20</f>
        <v>0</v>
      </c>
      <c r="E21" s="5">
        <f ca="1">+E20/B20</f>
        <v>0.754601226993865</v>
      </c>
    </row>
    <row r="22" spans="1:5" x14ac:dyDescent="0.4">
      <c r="B22" s="29"/>
      <c r="C22" s="5"/>
      <c r="D22" s="5"/>
      <c r="E22" s="43" t="s">
        <v>18</v>
      </c>
    </row>
    <row r="25" spans="1:5" x14ac:dyDescent="0.4">
      <c r="B25" s="2"/>
    </row>
    <row r="26" spans="1:5" x14ac:dyDescent="0.4">
      <c r="B2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Sources &amp; Uses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 Funaro</dc:creator>
  <cp:lastModifiedBy>AJ Funaro</cp:lastModifiedBy>
  <dcterms:created xsi:type="dcterms:W3CDTF">2020-06-03T17:35:13Z</dcterms:created>
  <dcterms:modified xsi:type="dcterms:W3CDTF">2020-06-12T17:34:17Z</dcterms:modified>
</cp:coreProperties>
</file>